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25" activeTab="2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<sst xmlns="http://schemas.openxmlformats.org/spreadsheetml/2006/main" count="155" uniqueCount="133">
  <si>
    <t xml:space="preserve">INTERIM FINANCIAL REPORT ON CONSOLIDATED RESULTS FOR THE </t>
  </si>
  <si>
    <t>CONDENSED CONSOLIDATED INCOME STATEMENT</t>
  </si>
  <si>
    <t>RM '000</t>
  </si>
  <si>
    <t>Revenue</t>
  </si>
  <si>
    <t>Other Operating Income</t>
  </si>
  <si>
    <t>Finance Costs</t>
  </si>
  <si>
    <t>Taxation</t>
  </si>
  <si>
    <t xml:space="preserve"> - Diluted ( Sen)</t>
  </si>
  <si>
    <t xml:space="preserve"> </t>
  </si>
  <si>
    <t>JERASIA CAPITAL BERHAD ( 503248-A)</t>
  </si>
  <si>
    <t>FINANCIAL</t>
  </si>
  <si>
    <t>YEAR ENDED</t>
  </si>
  <si>
    <t>Intangible assets</t>
  </si>
  <si>
    <t>Share Capital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</si>
  <si>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</si>
  <si>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</si>
  <si>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</si>
  <si>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</si>
  <si>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</si>
  <si>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</si>
  <si>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CONDENSED CONSOLIDATED CASHFLOW STATEMENT</t>
  </si>
  <si>
    <t>Interest Income</t>
  </si>
  <si>
    <t>Interest Expenses</t>
  </si>
  <si>
    <t>Taxation paid</t>
  </si>
  <si>
    <t>Payment of entrance fees</t>
  </si>
  <si>
    <t>Dividend paid</t>
  </si>
  <si>
    <t>Cash and cash equivalents brought forward</t>
  </si>
  <si>
    <t>Net cash and cash equivalents carried forward</t>
  </si>
  <si>
    <t>Deposits with licensed banks</t>
  </si>
  <si>
    <t>Cash and bank balances</t>
  </si>
  <si>
    <t>RM'000</t>
  </si>
  <si>
    <t>Changes in working capital:-</t>
  </si>
  <si>
    <t>Net change in current assets</t>
  </si>
  <si>
    <t>Net change in current liabilities</t>
  </si>
  <si>
    <t>Bank borrowings</t>
  </si>
  <si>
    <t>Cash and cash equivalents comprise:-</t>
  </si>
  <si>
    <t>Interest Paid</t>
  </si>
  <si>
    <t>Interest Received</t>
  </si>
  <si>
    <t>UNAUDITED</t>
  </si>
  <si>
    <t>AUDITED</t>
  </si>
  <si>
    <t>Operating profit before changes in working capital</t>
  </si>
  <si>
    <t>Foreign</t>
  </si>
  <si>
    <t>Exchange</t>
  </si>
  <si>
    <t>Reserve</t>
  </si>
  <si>
    <t>Translation difference for the period</t>
  </si>
  <si>
    <t>Net Assets Per Share (RM) *</t>
  </si>
  <si>
    <t>AS AT PRECEEDING</t>
  </si>
  <si>
    <t>Net effect of exchange rate movements</t>
  </si>
  <si>
    <t>31/12/2006</t>
  </si>
  <si>
    <t>Prepaid land lease payments</t>
  </si>
  <si>
    <t>Depreciation of property, plant and equipment</t>
  </si>
  <si>
    <t>Amortisation of prepaid land lease payments</t>
  </si>
  <si>
    <t>CONTINUING OPERATIONS</t>
  </si>
  <si>
    <t>Long term deposits</t>
  </si>
  <si>
    <t>ASSETS</t>
  </si>
  <si>
    <t>Non-current assets</t>
  </si>
  <si>
    <t>Inventories</t>
  </si>
  <si>
    <t>Trade and other receivables</t>
  </si>
  <si>
    <t>Trade and other payables</t>
  </si>
  <si>
    <t>Short term borrowings</t>
  </si>
  <si>
    <t>TOTAL ASSETS</t>
  </si>
  <si>
    <t>EQUITY AND LIABILITIES</t>
  </si>
  <si>
    <t>Equity attributable to equity holders of the Company</t>
  </si>
  <si>
    <t>Retained earnings</t>
  </si>
  <si>
    <t>Total equity</t>
  </si>
  <si>
    <t>Current assets</t>
  </si>
  <si>
    <t>LIABILITIES</t>
  </si>
  <si>
    <t>Non-current liabilities</t>
  </si>
  <si>
    <t>Current liabilities</t>
  </si>
  <si>
    <t>TOTAL EQUITY AND LIABILITIES</t>
  </si>
  <si>
    <t>Total liabilities</t>
  </si>
  <si>
    <t>Net Profit before tax from continuing operations</t>
  </si>
  <si>
    <t>Attributable to Equity Holders of the Company</t>
  </si>
  <si>
    <t>( The figures have not been audited )</t>
  </si>
  <si>
    <t>Balance as at 1 January 2007</t>
  </si>
  <si>
    <t>Profit for the period from continuing operations</t>
  </si>
  <si>
    <t>Cumulative Period</t>
  </si>
  <si>
    <t>Individual Period</t>
  </si>
  <si>
    <t>Three Months</t>
  </si>
  <si>
    <t>Dividends paid</t>
  </si>
  <si>
    <t>01 Jan 2007 to</t>
  </si>
  <si>
    <t>01 Jan 2006 to</t>
  </si>
  <si>
    <t>The condensed consolidated income statements should be read in conjunction with the audited annual</t>
  </si>
  <si>
    <t>Remarks : The diluted Earnings Per Share are not presented in the above as all outstanding warrants</t>
  </si>
  <si>
    <t>The Condensed Consolidated Balance Sheet should be read in conjunction with the audited annual</t>
  </si>
  <si>
    <t>* The net assets per share is based on the computation of total assets (including intangibles) minus total liabilities</t>
  </si>
  <si>
    <t xml:space="preserve">               divided by total number of ordinary shares in circulation</t>
  </si>
  <si>
    <t>AS AT END OF</t>
  </si>
  <si>
    <t>CURRENT</t>
  </si>
  <si>
    <t>QUARTER</t>
  </si>
  <si>
    <t>FIFTEEN MONTHS PERIOD ENDED 31 MARCH 2008</t>
  </si>
  <si>
    <t>01 Jan 2008 to</t>
  </si>
  <si>
    <t>31 Mar 2008</t>
  </si>
  <si>
    <t>31 Mar 2007</t>
  </si>
  <si>
    <t>Fifteen Months</t>
  </si>
  <si>
    <t>31/03/2008</t>
  </si>
  <si>
    <t>15 Months</t>
  </si>
  <si>
    <t>FOR THE FIFTEEN MONTHS PERIOD ENDED 31 MARCH 2008</t>
  </si>
  <si>
    <t>Operating ( Loss ) / Profit</t>
  </si>
  <si>
    <t>( Loss ) / Profit Before Tax</t>
  </si>
  <si>
    <t>( Loss ) / Profit for the period</t>
  </si>
  <si>
    <t>FIFTEEN</t>
  </si>
  <si>
    <t>Property, plant and equipment</t>
  </si>
  <si>
    <t>Gain on disposal of property, plant and equipment</t>
  </si>
  <si>
    <t>Adjustments for :-</t>
  </si>
  <si>
    <t>Purchase of property, plant and equipments</t>
  </si>
  <si>
    <t>Proceeds from disposal of property, plant and equipment</t>
  </si>
  <si>
    <t>Inventories written down and off</t>
  </si>
  <si>
    <t>Gain on foreign exchange - unrealised</t>
  </si>
  <si>
    <t>N / A</t>
  </si>
  <si>
    <t>N / A - Not Applicable</t>
  </si>
  <si>
    <t>( Loss ) / Earnings Per share</t>
  </si>
  <si>
    <t xml:space="preserve">     continuing operations ( Sen)</t>
  </si>
  <si>
    <t xml:space="preserve"> - Basic for ( loss ) / profit from</t>
  </si>
  <si>
    <t>MONTHS ENDED</t>
  </si>
  <si>
    <t xml:space="preserve">                  were cancelled upon expiry of their tenure on 27 April 2006.</t>
  </si>
  <si>
    <t xml:space="preserve">                  financial report for the year ended 31 December 2006</t>
  </si>
  <si>
    <t xml:space="preserve">                  comparative figures for the cumulative period are not presented</t>
  </si>
  <si>
    <t>Note :  Pursuant to the change in the financial year end from 31st December 2007 to 31st March 2008,</t>
  </si>
  <si>
    <t xml:space="preserve">    to equity holders of the Company</t>
  </si>
  <si>
    <t xml:space="preserve">    from continuing operations attributable</t>
  </si>
  <si>
    <t>Tax recoverable</t>
  </si>
  <si>
    <t>Taxation payable</t>
  </si>
  <si>
    <t>Deferred tax assets</t>
  </si>
  <si>
    <t>Deferred tax liability</t>
  </si>
  <si>
    <t>CASH FLOW FROM OPERATING ACTIVITIES</t>
  </si>
  <si>
    <t>Net cash generated from operations</t>
  </si>
  <si>
    <t>Net cash generated from operating activities</t>
  </si>
  <si>
    <t>Net cash used in investing activities</t>
  </si>
  <si>
    <t>CASH FLOW USED IN INVESTING ACTIVITIES</t>
  </si>
  <si>
    <t>CASH FLOW USED IN FINANCING ACTIVITIES</t>
  </si>
  <si>
    <t>Net cash used in financing activities</t>
  </si>
  <si>
    <t>Net increase in cash and cash equivalents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</si>
</sst>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0.00_);[Red]\(0.00\)"/>
    <numFmt numFmtId="183" formatCode="0.00_);\(0.00\)"/>
    <numFmt numFmtId="184" formatCode="0.0_);\(0.0\)"/>
    <numFmt numFmtId="185" formatCode="0_);\(0\)"/>
    <numFmt numFmtId="186" formatCode="#,##0.0_);\(#,##0.0\)"/>
    <numFmt numFmtId="187" formatCode="#,##0.00;[Red]#,##0.00"/>
    <numFmt numFmtId="188" formatCode="#,##0.000_);\(#,##0.000\)"/>
    <numFmt numFmtId="189" formatCode="#,##0.0000_);\(#,##0.0000\)"/>
    <numFmt numFmtId="190" formatCode="_(* #,##0.0_);_(* \(#,##0.0\);_(* &quot;-&quot;_);_(@_)"/>
    <numFmt numFmtId="191" formatCode="_(* #,##0.00_);_(* \(#,##0.00\);_(* &quot;-&quot;_);_(@_)"/>
    <numFmt numFmtId="192" formatCode="_(* #,##0.0000_);_(* \(#,##0.0000\);_(* &quot;-&quot;??_);_(@_)"/>
    <numFmt numFmtId="193" formatCode="_(* #,##0_);_(* \(#,##0\);_(* &quot;-&quot;??_);_(@_)"/>
    <numFmt numFmtId="194" formatCode="_(* #,##0.0000_);_(* \(#,##0.0000\);_(* &quot;-&quot;????_);_(@_)"/>
    <numFmt numFmtId="195" formatCode="_(* #,##0.000_);_(* \(#,##0.000\);_(* &quot;-&quot;_);_(@_)"/>
    <numFmt numFmtId="196" formatCode="_(* #,##0.0000_);_(* \(#,##0.0000\);_(* &quot;-&quot;_);_(@_)"/>
    <numFmt numFmtId="197" formatCode="0.0%"/>
    <numFmt numFmtId="198" formatCode="_(* #,##0.0_);_(* \(#,##0.0\);_(* &quot;-&quot;?_);_(@_)"/>
    <numFmt numFmtId="199" formatCode="_(* #,##0.000_);_(* \(#,##0.000\);_(* &quot;-&quot;??_);_(@_)"/>
    <numFmt numFmtId="200" formatCode="_-* #,##0.0_-;\-* #,##0.0_-;_-* &quot;-&quot;?_-;_-@_-"/>
    <numFmt numFmtId="201" formatCode="dd\ mmm\ yyyy"/>
    <numFmt numFmtId="202" formatCode="[$-809]dd\ mmmm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9" fontId="0" fillId="0" borderId="0" xfId="15" applyNumberFormat="1" applyFill="1" applyAlignment="1">
      <alignment/>
    </xf>
    <xf numFmtId="169" fontId="0" fillId="0" borderId="0" xfId="15" applyNumberFormat="1" applyFont="1" applyFill="1" applyAlignment="1">
      <alignment/>
    </xf>
    <xf numFmtId="16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9" fontId="1" fillId="0" borderId="0" xfId="15" applyNumberFormat="1" applyFont="1" applyFill="1" applyAlignment="1">
      <alignment/>
    </xf>
    <xf numFmtId="169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9" fontId="0" fillId="0" borderId="0" xfId="15" applyNumberFormat="1" applyFill="1" applyAlignment="1">
      <alignment horizontal="right"/>
    </xf>
    <xf numFmtId="169" fontId="0" fillId="0" borderId="1" xfId="15" applyNumberFormat="1" applyFont="1" applyFill="1" applyBorder="1" applyAlignment="1">
      <alignment horizontal="right"/>
    </xf>
    <xf numFmtId="169" fontId="0" fillId="0" borderId="2" xfId="15" applyNumberFormat="1" applyFill="1" applyBorder="1" applyAlignment="1">
      <alignment/>
    </xf>
    <xf numFmtId="169" fontId="0" fillId="0" borderId="2" xfId="15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43" fontId="7" fillId="0" borderId="0" xfId="15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9" fontId="0" fillId="0" borderId="0" xfId="15" applyNumberFormat="1" applyFill="1" applyAlignment="1">
      <alignment horizontal="right" vertical="center"/>
    </xf>
    <xf numFmtId="169" fontId="0" fillId="0" borderId="0" xfId="0" applyNumberFormat="1" applyFill="1" applyAlignment="1">
      <alignment horizontal="right" vertical="center"/>
    </xf>
    <xf numFmtId="169" fontId="0" fillId="0" borderId="0" xfId="15" applyNumberFormat="1" applyFont="1" applyFill="1" applyAlignment="1">
      <alignment horizontal="right" vertical="center"/>
    </xf>
    <xf numFmtId="179" fontId="0" fillId="0" borderId="0" xfId="15" applyNumberFormat="1" applyFill="1" applyAlignment="1">
      <alignment vertical="center"/>
    </xf>
    <xf numFmtId="169" fontId="0" fillId="0" borderId="3" xfId="15" applyNumberFormat="1" applyFill="1" applyBorder="1" applyAlignment="1">
      <alignment vertical="center"/>
    </xf>
    <xf numFmtId="179" fontId="0" fillId="0" borderId="0" xfId="15" applyNumberFormat="1" applyFill="1" applyBorder="1" applyAlignment="1">
      <alignment vertical="center"/>
    </xf>
    <xf numFmtId="179" fontId="1" fillId="0" borderId="0" xfId="15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69" fontId="0" fillId="0" borderId="4" xfId="15" applyNumberFormat="1" applyFont="1" applyFill="1" applyBorder="1" applyAlignment="1">
      <alignment vertical="center"/>
    </xf>
    <xf numFmtId="179" fontId="0" fillId="0" borderId="4" xfId="15" applyNumberFormat="1" applyFill="1" applyBorder="1" applyAlignment="1">
      <alignment horizontal="right" vertical="center"/>
    </xf>
    <xf numFmtId="169" fontId="0" fillId="0" borderId="0" xfId="0" applyNumberFormat="1" applyFill="1" applyAlignment="1">
      <alignment vertical="center"/>
    </xf>
    <xf numFmtId="169" fontId="0" fillId="0" borderId="0" xfId="15" applyNumberFormat="1" applyFont="1" applyFill="1" applyAlignment="1">
      <alignment vertical="center"/>
    </xf>
    <xf numFmtId="169" fontId="0" fillId="0" borderId="1" xfId="15" applyNumberFormat="1" applyFont="1" applyFill="1" applyBorder="1" applyAlignment="1">
      <alignment vertical="center"/>
    </xf>
    <xf numFmtId="169" fontId="0" fillId="0" borderId="2" xfId="15" applyNumberFormat="1" applyFont="1" applyFill="1" applyBorder="1" applyAlignment="1">
      <alignment vertical="center"/>
    </xf>
    <xf numFmtId="49" fontId="0" fillId="0" borderId="0" xfId="15" applyNumberFormat="1" applyFont="1" applyFill="1" applyAlignment="1">
      <alignment vertical="center"/>
    </xf>
    <xf numFmtId="43" fontId="0" fillId="0" borderId="0" xfId="15" applyFont="1" applyFill="1" applyAlignment="1">
      <alignment vertical="center"/>
    </xf>
    <xf numFmtId="191" fontId="0" fillId="0" borderId="0" xfId="15" applyNumberFormat="1" applyFont="1" applyFill="1" applyAlignment="1">
      <alignment vertical="center"/>
    </xf>
    <xf numFmtId="43" fontId="1" fillId="0" borderId="0" xfId="15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71" fontId="0" fillId="0" borderId="0" xfId="0" applyNumberFormat="1" applyFill="1" applyAlignment="1">
      <alignment vertical="center"/>
    </xf>
    <xf numFmtId="169" fontId="0" fillId="0" borderId="5" xfId="15" applyNumberFormat="1" applyFill="1" applyBorder="1" applyAlignment="1">
      <alignment/>
    </xf>
    <xf numFmtId="1" fontId="1" fillId="0" borderId="0" xfId="0" applyNumberFormat="1" applyFont="1" applyFill="1" applyAlignment="1">
      <alignment horizontal="center" vertical="center"/>
    </xf>
    <xf numFmtId="169" fontId="0" fillId="0" borderId="4" xfId="15" applyNumberFormat="1" applyFont="1" applyFill="1" applyBorder="1" applyAlignment="1">
      <alignment vertical="center"/>
    </xf>
    <xf numFmtId="179" fontId="0" fillId="0" borderId="0" xfId="15" applyNumberFormat="1" applyFill="1" applyAlignment="1">
      <alignment vertical="center"/>
    </xf>
    <xf numFmtId="169" fontId="0" fillId="0" borderId="0" xfId="15" applyNumberFormat="1" applyFont="1" applyFill="1" applyAlignment="1">
      <alignment vertical="center"/>
    </xf>
    <xf numFmtId="169" fontId="0" fillId="0" borderId="1" xfId="15" applyNumberFormat="1" applyFont="1" applyFill="1" applyBorder="1" applyAlignment="1">
      <alignment vertical="center"/>
    </xf>
    <xf numFmtId="179" fontId="0" fillId="0" borderId="0" xfId="15" applyNumberFormat="1" applyFill="1" applyBorder="1" applyAlignment="1">
      <alignment vertical="center"/>
    </xf>
    <xf numFmtId="169" fontId="0" fillId="0" borderId="2" xfId="15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169" fontId="0" fillId="0" borderId="4" xfId="15" applyNumberFormat="1" applyFont="1" applyFill="1" applyBorder="1" applyAlignment="1">
      <alignment horizontal="center" vertical="center"/>
    </xf>
    <xf numFmtId="169" fontId="0" fillId="0" borderId="0" xfId="15" applyNumberFormat="1" applyFont="1" applyFill="1" applyAlignment="1">
      <alignment horizontal="center" vertical="center"/>
    </xf>
    <xf numFmtId="191" fontId="0" fillId="0" borderId="0" xfId="15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9" fontId="0" fillId="0" borderId="0" xfId="15" applyNumberFormat="1" applyFill="1" applyAlignment="1">
      <alignment horizontal="right"/>
    </xf>
    <xf numFmtId="179" fontId="0" fillId="0" borderId="0" xfId="15" applyNumberFormat="1" applyFill="1" applyAlignment="1">
      <alignment/>
    </xf>
    <xf numFmtId="1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9" fontId="0" fillId="0" borderId="1" xfId="15" applyNumberFormat="1" applyFill="1" applyBorder="1" applyAlignment="1">
      <alignment vertical="center"/>
    </xf>
    <xf numFmtId="179" fontId="0" fillId="0" borderId="6" xfId="15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7" xfId="15" applyNumberFormat="1" applyFont="1" applyFill="1" applyBorder="1" applyAlignment="1">
      <alignment vertical="center"/>
    </xf>
    <xf numFmtId="179" fontId="0" fillId="0" borderId="7" xfId="15" applyNumberFormat="1" applyFill="1" applyBorder="1" applyAlignment="1">
      <alignment vertical="center"/>
    </xf>
    <xf numFmtId="179" fontId="0" fillId="0" borderId="8" xfId="15" applyNumberFormat="1" applyFill="1" applyBorder="1" applyAlignment="1">
      <alignment vertical="center"/>
    </xf>
    <xf numFmtId="179" fontId="0" fillId="0" borderId="2" xfId="15" applyNumberFormat="1" applyFill="1" applyBorder="1" applyAlignment="1">
      <alignment vertical="center"/>
    </xf>
    <xf numFmtId="179" fontId="0" fillId="0" borderId="9" xfId="15" applyNumberFormat="1" applyFill="1" applyBorder="1" applyAlignment="1">
      <alignment vertical="center"/>
    </xf>
    <xf numFmtId="179" fontId="0" fillId="0" borderId="2" xfId="15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2.28125" style="17" customWidth="1"/>
    <col min="3" max="3" width="4.28125" style="17" customWidth="1"/>
    <col min="4" max="4" width="14.28125" style="17" customWidth="1"/>
    <col min="5" max="5" width="3.28125" style="17" customWidth="1"/>
    <col min="6" max="6" width="14.28125" style="17" customWidth="1"/>
    <col min="7" max="7" width="4.28125" style="17" customWidth="1"/>
    <col min="8" max="8" width="14.28125" style="17" customWidth="1"/>
    <col min="9" max="9" width="3.28125" style="17" customWidth="1"/>
    <col min="10" max="10" width="14.28125" style="17" customWidth="1"/>
    <col min="11" max="11" width="1.7109375" style="17" customWidth="1"/>
    <col min="12" max="16384" width="9.140625" style="17" customWidth="1"/>
  </cols>
  <sheetData>
    <row r="3" spans="1:9" ht="18">
      <c r="A3" s="16" t="s">
        <v>9</v>
      </c>
      <c r="B3" s="16"/>
      <c r="C3" s="16"/>
      <c r="D3" s="16"/>
      <c r="E3" s="16"/>
      <c r="F3" s="16"/>
      <c r="G3" s="16"/>
      <c r="H3" s="16"/>
      <c r="I3" s="16"/>
    </row>
    <row r="5" spans="1:11" ht="12.7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75">
      <c r="A6" s="18" t="s">
        <v>90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2" ht="12.75">
      <c r="A7" s="18" t="s">
        <v>73</v>
      </c>
      <c r="B7" s="18"/>
    </row>
    <row r="10" spans="1:9" ht="15.75">
      <c r="A10" s="29" t="s">
        <v>1</v>
      </c>
      <c r="B10" s="29"/>
      <c r="C10" s="29"/>
      <c r="D10" s="29"/>
      <c r="E10" s="29"/>
      <c r="F10" s="29"/>
      <c r="G10" s="29"/>
      <c r="H10" s="29"/>
      <c r="I10" s="29"/>
    </row>
    <row r="11" spans="1:9" ht="15.75">
      <c r="A11" s="29" t="s">
        <v>97</v>
      </c>
      <c r="B11" s="29"/>
      <c r="C11" s="29"/>
      <c r="D11" s="29"/>
      <c r="E11" s="29"/>
      <c r="F11" s="29"/>
      <c r="G11" s="29"/>
      <c r="H11" s="29"/>
      <c r="I11" s="29"/>
    </row>
    <row r="12" spans="1:10" ht="15.75">
      <c r="A12" s="29" t="s">
        <v>52</v>
      </c>
      <c r="B12" s="29"/>
      <c r="C12" s="29"/>
      <c r="D12" s="29"/>
      <c r="E12" s="29"/>
      <c r="F12" s="29"/>
      <c r="G12" s="29"/>
      <c r="H12" s="29"/>
      <c r="I12" s="29"/>
      <c r="J12" s="19" t="s">
        <v>8</v>
      </c>
    </row>
    <row r="13" spans="4:9" ht="12.75">
      <c r="D13" s="30"/>
      <c r="E13" s="30"/>
      <c r="F13" s="30"/>
      <c r="G13" s="30"/>
      <c r="H13" s="30"/>
      <c r="I13" s="30"/>
    </row>
    <row r="14" spans="4:10" ht="12.75">
      <c r="D14" s="45" t="s">
        <v>77</v>
      </c>
      <c r="E14" s="45"/>
      <c r="F14" s="45"/>
      <c r="G14" s="30"/>
      <c r="H14" s="45" t="s">
        <v>76</v>
      </c>
      <c r="I14" s="45"/>
      <c r="J14" s="45"/>
    </row>
    <row r="15" spans="4:10" ht="12.75">
      <c r="D15" s="45" t="s">
        <v>78</v>
      </c>
      <c r="E15" s="45"/>
      <c r="F15" s="45"/>
      <c r="G15" s="30"/>
      <c r="H15" s="45" t="s">
        <v>94</v>
      </c>
      <c r="I15" s="45"/>
      <c r="J15" s="45"/>
    </row>
    <row r="16" spans="4:10" ht="12.75">
      <c r="D16" s="55" t="s">
        <v>91</v>
      </c>
      <c r="E16" s="30"/>
      <c r="F16" s="55" t="s">
        <v>80</v>
      </c>
      <c r="G16" s="30"/>
      <c r="H16" s="55" t="s">
        <v>80</v>
      </c>
      <c r="I16" s="30"/>
      <c r="J16" s="55" t="s">
        <v>81</v>
      </c>
    </row>
    <row r="17" spans="4:10" ht="12.75">
      <c r="D17" s="55" t="s">
        <v>92</v>
      </c>
      <c r="E17" s="30"/>
      <c r="F17" s="55" t="s">
        <v>93</v>
      </c>
      <c r="G17" s="30"/>
      <c r="H17" s="55" t="s">
        <v>92</v>
      </c>
      <c r="I17" s="30"/>
      <c r="J17" s="55" t="s">
        <v>93</v>
      </c>
    </row>
    <row r="18" spans="4:10" ht="12.75">
      <c r="D18" s="30" t="s">
        <v>2</v>
      </c>
      <c r="E18" s="30"/>
      <c r="F18" s="30" t="s">
        <v>2</v>
      </c>
      <c r="G18" s="30"/>
      <c r="H18" s="30" t="s">
        <v>2</v>
      </c>
      <c r="I18" s="30"/>
      <c r="J18" s="30" t="s">
        <v>2</v>
      </c>
    </row>
    <row r="19" spans="4:10" ht="12.75">
      <c r="D19" s="30"/>
      <c r="E19" s="30"/>
      <c r="F19" s="30"/>
      <c r="G19" s="30"/>
      <c r="H19" s="30"/>
      <c r="I19" s="30"/>
      <c r="J19" s="30"/>
    </row>
    <row r="20" spans="4:10" ht="13.5" thickBot="1">
      <c r="D20" s="31"/>
      <c r="E20" s="31"/>
      <c r="F20" s="31"/>
      <c r="G20" s="31"/>
      <c r="H20" s="31"/>
      <c r="I20" s="31"/>
      <c r="J20" s="31"/>
    </row>
    <row r="21" spans="1:10" ht="13.5" thickBot="1">
      <c r="A21" s="32" t="s">
        <v>3</v>
      </c>
      <c r="B21" s="32"/>
      <c r="C21" s="33"/>
      <c r="D21" s="34">
        <v>65480</v>
      </c>
      <c r="E21" s="35"/>
      <c r="F21" s="49">
        <v>72171</v>
      </c>
      <c r="G21" s="35"/>
      <c r="H21" s="34">
        <v>353772</v>
      </c>
      <c r="I21" s="35"/>
      <c r="J21" s="57" t="s">
        <v>109</v>
      </c>
    </row>
    <row r="22" spans="4:10" ht="12.75">
      <c r="D22" s="24"/>
      <c r="E22" s="24"/>
      <c r="F22" s="50"/>
      <c r="G22" s="24"/>
      <c r="H22" s="24"/>
      <c r="I22" s="24"/>
      <c r="J22" s="24"/>
    </row>
    <row r="23" spans="1:10" ht="12.75">
      <c r="A23" s="18" t="s">
        <v>98</v>
      </c>
      <c r="B23" s="18"/>
      <c r="D23" s="37">
        <v>-4831</v>
      </c>
      <c r="E23" s="24"/>
      <c r="F23" s="51">
        <v>2859</v>
      </c>
      <c r="G23" s="24"/>
      <c r="H23" s="37">
        <v>3534</v>
      </c>
      <c r="I23" s="24"/>
      <c r="J23" s="58" t="s">
        <v>109</v>
      </c>
    </row>
    <row r="24" spans="4:6" ht="12.75">
      <c r="D24" s="36"/>
      <c r="F24" s="36"/>
    </row>
    <row r="25" spans="1:10" ht="12.75">
      <c r="A25" s="17" t="s">
        <v>4</v>
      </c>
      <c r="D25" s="37">
        <v>478</v>
      </c>
      <c r="E25" s="24"/>
      <c r="F25" s="51">
        <v>35</v>
      </c>
      <c r="G25" s="24"/>
      <c r="H25" s="37">
        <v>995</v>
      </c>
      <c r="I25" s="24"/>
      <c r="J25" s="58" t="s">
        <v>109</v>
      </c>
    </row>
    <row r="27" spans="1:10" ht="12.75">
      <c r="A27" s="17" t="s">
        <v>5</v>
      </c>
      <c r="D27" s="37">
        <v>-640</v>
      </c>
      <c r="E27" s="24"/>
      <c r="F27" s="51">
        <v>-535</v>
      </c>
      <c r="G27" s="24"/>
      <c r="H27" s="37">
        <v>-2447</v>
      </c>
      <c r="I27" s="24"/>
      <c r="J27" s="58" t="s">
        <v>109</v>
      </c>
    </row>
    <row r="28" spans="4:10" ht="12.75">
      <c r="D28" s="24"/>
      <c r="E28" s="24"/>
      <c r="F28" s="50"/>
      <c r="G28" s="24"/>
      <c r="H28" s="24"/>
      <c r="I28" s="24"/>
      <c r="J28" s="24"/>
    </row>
    <row r="29" spans="1:10" ht="12.75">
      <c r="A29" s="18" t="s">
        <v>99</v>
      </c>
      <c r="B29" s="18"/>
      <c r="D29" s="38">
        <f>SUM(D23+D25+D27)</f>
        <v>-4993</v>
      </c>
      <c r="E29" s="24"/>
      <c r="F29" s="52">
        <f>SUM(F23+F25+F27)</f>
        <v>2359</v>
      </c>
      <c r="G29" s="24"/>
      <c r="H29" s="38">
        <f>SUM(H23+H25+H27)</f>
        <v>2082</v>
      </c>
      <c r="I29" s="24"/>
      <c r="J29" s="38"/>
    </row>
    <row r="30" spans="1:10" ht="12.75">
      <c r="A30" s="18"/>
      <c r="B30" s="18"/>
      <c r="D30" s="26"/>
      <c r="E30" s="24"/>
      <c r="F30" s="53"/>
      <c r="G30" s="24"/>
      <c r="H30" s="26"/>
      <c r="I30" s="24"/>
      <c r="J30" s="26"/>
    </row>
    <row r="31" spans="1:10" ht="12.75">
      <c r="A31" s="17" t="s">
        <v>6</v>
      </c>
      <c r="D31" s="37">
        <v>1010</v>
      </c>
      <c r="E31" s="24"/>
      <c r="F31" s="51">
        <v>-312</v>
      </c>
      <c r="G31" s="24"/>
      <c r="H31" s="37">
        <v>-51</v>
      </c>
      <c r="I31" s="24"/>
      <c r="J31" s="58" t="s">
        <v>109</v>
      </c>
    </row>
    <row r="32" spans="4:10" ht="12.75">
      <c r="D32" s="24"/>
      <c r="E32" s="24"/>
      <c r="F32" s="50"/>
      <c r="G32" s="24"/>
      <c r="H32" s="24"/>
      <c r="I32" s="24"/>
      <c r="J32" s="24"/>
    </row>
    <row r="33" spans="1:10" ht="13.5" thickBot="1">
      <c r="A33" s="18" t="s">
        <v>100</v>
      </c>
      <c r="B33" s="18"/>
      <c r="D33" s="39">
        <f>SUM(D29+D31)</f>
        <v>-3983</v>
      </c>
      <c r="E33" s="24"/>
      <c r="F33" s="54">
        <f>SUM(F29+F31)</f>
        <v>2047</v>
      </c>
      <c r="G33" s="24"/>
      <c r="H33" s="39">
        <f>SUM(H29+H31)</f>
        <v>2031</v>
      </c>
      <c r="I33" s="24"/>
      <c r="J33" s="39"/>
    </row>
    <row r="34" spans="1:10" ht="13.5" thickTop="1">
      <c r="A34" s="18" t="s">
        <v>120</v>
      </c>
      <c r="B34" s="18"/>
      <c r="D34" s="24"/>
      <c r="E34" s="24"/>
      <c r="F34" s="24"/>
      <c r="G34" s="24"/>
      <c r="H34" s="24"/>
      <c r="I34" s="24"/>
      <c r="J34" s="24"/>
    </row>
    <row r="35" spans="1:10" ht="12.75">
      <c r="A35" s="18" t="s">
        <v>119</v>
      </c>
      <c r="D35" s="40"/>
      <c r="E35" s="24"/>
      <c r="F35" s="40"/>
      <c r="G35" s="24"/>
      <c r="H35" s="40"/>
      <c r="I35" s="24"/>
      <c r="J35" s="40"/>
    </row>
    <row r="36" spans="4:10" ht="12.75">
      <c r="D36" s="24"/>
      <c r="E36" s="24"/>
      <c r="F36" s="24"/>
      <c r="G36" s="24"/>
      <c r="H36" s="24"/>
      <c r="I36" s="24"/>
      <c r="J36" s="24"/>
    </row>
    <row r="37" spans="4:10" ht="12.75">
      <c r="D37" s="24"/>
      <c r="E37" s="24"/>
      <c r="F37" s="24"/>
      <c r="G37" s="24"/>
      <c r="H37" s="24"/>
      <c r="I37" s="24"/>
      <c r="J37" s="24"/>
    </row>
    <row r="38" spans="1:10" ht="12.75">
      <c r="A38" s="18" t="s">
        <v>111</v>
      </c>
      <c r="B38" s="18"/>
      <c r="D38" s="41" t="s">
        <v>8</v>
      </c>
      <c r="E38" s="24"/>
      <c r="F38" s="24"/>
      <c r="G38" s="24"/>
      <c r="H38" s="24"/>
      <c r="I38" s="24"/>
      <c r="J38" s="24"/>
    </row>
    <row r="39" spans="1:10" ht="12.75">
      <c r="A39" s="17" t="s">
        <v>113</v>
      </c>
      <c r="D39" s="42">
        <f>(D33/'bs'!$F$35)*100</f>
        <v>-4.854593764473588</v>
      </c>
      <c r="E39" s="24"/>
      <c r="F39" s="42">
        <f>(F33/'bs'!$F$35)*100</f>
        <v>2.4949418618823587</v>
      </c>
      <c r="G39" s="24"/>
      <c r="H39" s="42">
        <f>(H33/'bs'!$F$35)*100</f>
        <v>2.4754406064890424</v>
      </c>
      <c r="I39" s="24"/>
      <c r="J39" s="59" t="s">
        <v>109</v>
      </c>
    </row>
    <row r="40" spans="1:10" ht="12.75">
      <c r="A40" s="17" t="s">
        <v>112</v>
      </c>
      <c r="D40" s="41" t="s">
        <v>8</v>
      </c>
      <c r="E40" s="24"/>
      <c r="F40" s="24"/>
      <c r="G40" s="24"/>
      <c r="H40" s="24"/>
      <c r="I40" s="24"/>
      <c r="J40" s="24"/>
    </row>
    <row r="41" spans="4:10" ht="12.75">
      <c r="D41" s="41"/>
      <c r="E41" s="24"/>
      <c r="F41" s="24"/>
      <c r="G41" s="24"/>
      <c r="H41" s="24"/>
      <c r="I41" s="24"/>
      <c r="J41" s="24"/>
    </row>
    <row r="42" spans="1:10" ht="12.75">
      <c r="A42" s="17" t="s">
        <v>7</v>
      </c>
      <c r="D42" s="42">
        <v>0</v>
      </c>
      <c r="E42" s="24"/>
      <c r="F42" s="42">
        <v>0</v>
      </c>
      <c r="G42" s="24"/>
      <c r="H42" s="42">
        <v>0</v>
      </c>
      <c r="I42" s="24"/>
      <c r="J42" s="42">
        <v>0</v>
      </c>
    </row>
    <row r="43" spans="4:10" ht="12.75">
      <c r="D43" s="41"/>
      <c r="E43" s="24"/>
      <c r="F43" s="41"/>
      <c r="G43" s="24"/>
      <c r="H43" s="41"/>
      <c r="I43" s="24"/>
      <c r="J43" s="41"/>
    </row>
    <row r="44" spans="1:10" ht="12.75">
      <c r="A44" s="18" t="s">
        <v>83</v>
      </c>
      <c r="B44" s="18"/>
      <c r="C44" s="18"/>
      <c r="D44" s="43"/>
      <c r="E44" s="27"/>
      <c r="F44" s="27"/>
      <c r="G44" s="27"/>
      <c r="H44" s="27"/>
      <c r="I44" s="27"/>
      <c r="J44" s="27"/>
    </row>
    <row r="45" spans="1:10" ht="12.75">
      <c r="A45" s="18" t="s">
        <v>115</v>
      </c>
      <c r="B45" s="18"/>
      <c r="D45" s="24"/>
      <c r="E45" s="24"/>
      <c r="F45" s="24"/>
      <c r="G45" s="24"/>
      <c r="H45" s="24"/>
      <c r="I45" s="24"/>
      <c r="J45" s="24"/>
    </row>
    <row r="46" spans="1:10" ht="12.75">
      <c r="A46" s="18"/>
      <c r="B46" s="18"/>
      <c r="D46" s="24"/>
      <c r="E46" s="24"/>
      <c r="F46" s="24"/>
      <c r="G46" s="24"/>
      <c r="H46" s="24"/>
      <c r="I46" s="24"/>
      <c r="J46" s="24"/>
    </row>
    <row r="47" spans="1:10" ht="12.75">
      <c r="A47" s="18" t="s">
        <v>82</v>
      </c>
      <c r="B47" s="18"/>
      <c r="C47" s="18"/>
      <c r="D47" s="27"/>
      <c r="E47" s="27"/>
      <c r="F47" s="27"/>
      <c r="G47" s="27"/>
      <c r="H47" s="27"/>
      <c r="I47" s="27"/>
      <c r="J47" s="24"/>
    </row>
    <row r="48" spans="1:10" ht="12.75">
      <c r="A48" s="18" t="s">
        <v>116</v>
      </c>
      <c r="B48" s="18"/>
      <c r="C48" s="18"/>
      <c r="D48" s="27"/>
      <c r="E48" s="27"/>
      <c r="F48" s="27"/>
      <c r="G48" s="27"/>
      <c r="H48" s="27"/>
      <c r="I48" s="27"/>
      <c r="J48" s="24"/>
    </row>
    <row r="49" spans="1:10" ht="12.75">
      <c r="A49" s="18"/>
      <c r="B49" s="18"/>
      <c r="C49" s="18"/>
      <c r="D49" s="27"/>
      <c r="E49" s="27"/>
      <c r="F49" s="27"/>
      <c r="G49" s="27"/>
      <c r="H49" s="27"/>
      <c r="I49" s="27"/>
      <c r="J49" s="24"/>
    </row>
    <row r="50" spans="1:10" ht="12.75">
      <c r="A50" s="18" t="s">
        <v>110</v>
      </c>
      <c r="B50" s="18"/>
      <c r="D50" s="24"/>
      <c r="E50" s="24"/>
      <c r="F50" s="24"/>
      <c r="G50" s="24"/>
      <c r="H50" s="24"/>
      <c r="I50" s="24"/>
      <c r="J50" s="24"/>
    </row>
    <row r="51" spans="1:10" ht="12.75">
      <c r="A51" s="18" t="s">
        <v>118</v>
      </c>
      <c r="B51" s="18"/>
      <c r="D51" s="24"/>
      <c r="E51" s="24"/>
      <c r="F51" s="24"/>
      <c r="G51" s="24"/>
      <c r="H51" s="24"/>
      <c r="I51" s="24"/>
      <c r="J51" s="24"/>
    </row>
    <row r="52" spans="1:10" ht="12.75">
      <c r="A52" s="18" t="s">
        <v>117</v>
      </c>
      <c r="B52" s="18"/>
      <c r="D52" s="24"/>
      <c r="E52" s="24"/>
      <c r="F52" s="24"/>
      <c r="G52" s="24"/>
      <c r="H52" s="24"/>
      <c r="I52" s="24"/>
      <c r="J52" s="24"/>
    </row>
    <row r="53" spans="4:10" ht="12.75">
      <c r="D53" s="24"/>
      <c r="E53" s="24"/>
      <c r="F53" s="24"/>
      <c r="G53" s="24"/>
      <c r="H53" s="24"/>
      <c r="I53" s="24"/>
      <c r="J53" s="24"/>
    </row>
  </sheetData>
  <printOptions horizontalCentered="1"/>
  <pageMargins left="0.3937007874015748" right="0.1968503937007874" top="0.3937007874015748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17" customWidth="1"/>
    <col min="3" max="5" width="8.7109375" style="17" customWidth="1"/>
    <col min="6" max="6" width="19.7109375" style="17" customWidth="1"/>
    <col min="7" max="7" width="8.7109375" style="17" customWidth="1"/>
    <col min="8" max="8" width="19.7109375" style="17" customWidth="1"/>
    <col min="9" max="16384" width="9.140625" style="17" customWidth="1"/>
  </cols>
  <sheetData>
    <row r="1" spans="1:5" ht="18">
      <c r="A1" s="16" t="str">
        <f>Income!A3</f>
        <v>JERASIA CAPITAL BERHAD ( 503248-A)</v>
      </c>
      <c r="B1" s="16"/>
      <c r="C1" s="16"/>
      <c r="D1" s="16"/>
      <c r="E1" s="16"/>
    </row>
    <row r="2" ht="7.5" customHeight="1"/>
    <row r="3" spans="1:5" ht="15" customHeight="1">
      <c r="A3" s="18" t="str">
        <f>Income!A5</f>
        <v>INTERIM FINANCIAL REPORT ON CONSOLIDATED RESULTS FOR THE </v>
      </c>
      <c r="B3" s="18"/>
      <c r="C3" s="18"/>
      <c r="D3" s="18"/>
      <c r="E3" s="18"/>
    </row>
    <row r="4" spans="1:5" ht="15" customHeight="1">
      <c r="A4" s="18" t="str">
        <f>Income!A6</f>
        <v>FIFTEEN MONTHS PERIOD ENDED 31 MARCH 2008</v>
      </c>
      <c r="B4" s="18"/>
      <c r="C4" s="18"/>
      <c r="D4" s="18"/>
      <c r="E4" s="18"/>
    </row>
    <row r="5" ht="7.5" customHeight="1">
      <c r="H5" s="24"/>
    </row>
    <row r="6" ht="15" customHeight="1">
      <c r="A6" s="18" t="str">
        <f>CONCATENATE("CONDENSED CONSOLIDATED BALANCE SHEET AS AT ",RIGHT(Income!A11,LEN(Income!A11)-36))</f>
        <v>CONDENSED CONSOLIDATED BALANCE SHEET AS AT 31 MARCH 2008</v>
      </c>
    </row>
    <row r="7" ht="7.5" customHeight="1"/>
    <row r="8" spans="6:8" ht="12.75">
      <c r="F8" s="19" t="s">
        <v>38</v>
      </c>
      <c r="H8" s="19" t="s">
        <v>39</v>
      </c>
    </row>
    <row r="9" spans="6:8" ht="12.75">
      <c r="F9" s="19" t="s">
        <v>87</v>
      </c>
      <c r="G9" s="19"/>
      <c r="H9" s="19" t="s">
        <v>46</v>
      </c>
    </row>
    <row r="10" spans="6:8" ht="12.75">
      <c r="F10" s="19" t="s">
        <v>88</v>
      </c>
      <c r="G10" s="19"/>
      <c r="H10" s="19" t="s">
        <v>10</v>
      </c>
    </row>
    <row r="11" spans="6:8" ht="12.75">
      <c r="F11" s="19" t="s">
        <v>89</v>
      </c>
      <c r="G11" s="19"/>
      <c r="H11" s="63" t="s">
        <v>11</v>
      </c>
    </row>
    <row r="12" spans="6:8" ht="12.75">
      <c r="F12" s="60" t="s">
        <v>95</v>
      </c>
      <c r="G12" s="19"/>
      <c r="H12" s="60" t="s">
        <v>48</v>
      </c>
    </row>
    <row r="13" spans="6:8" ht="12.75">
      <c r="F13" s="19" t="s">
        <v>2</v>
      </c>
      <c r="G13" s="19"/>
      <c r="H13" s="19" t="s">
        <v>2</v>
      </c>
    </row>
    <row r="14" spans="6:8" ht="12.75">
      <c r="F14" s="28"/>
      <c r="G14" s="28"/>
      <c r="H14" s="24"/>
    </row>
    <row r="15" spans="1:9" ht="15" customHeight="1">
      <c r="A15" s="18" t="s">
        <v>54</v>
      </c>
      <c r="F15" s="24"/>
      <c r="G15" s="24"/>
      <c r="H15" s="24"/>
      <c r="I15" s="24"/>
    </row>
    <row r="16" spans="1:9" ht="19.5" customHeight="1">
      <c r="A16" s="18" t="s">
        <v>55</v>
      </c>
      <c r="F16" s="24"/>
      <c r="G16" s="24"/>
      <c r="H16" s="24"/>
      <c r="I16" s="24"/>
    </row>
    <row r="17" spans="1:9" ht="15" customHeight="1">
      <c r="A17" s="64" t="s">
        <v>102</v>
      </c>
      <c r="B17" s="18"/>
      <c r="C17" s="18"/>
      <c r="F17" s="24">
        <v>44146</v>
      </c>
      <c r="G17" s="24"/>
      <c r="H17" s="24">
        <v>41391</v>
      </c>
      <c r="I17" s="24"/>
    </row>
    <row r="18" spans="1:9" ht="15" customHeight="1">
      <c r="A18" s="64" t="s">
        <v>49</v>
      </c>
      <c r="B18" s="18"/>
      <c r="C18" s="18"/>
      <c r="F18" s="24">
        <v>2354</v>
      </c>
      <c r="G18" s="24"/>
      <c r="H18" s="24">
        <v>2425</v>
      </c>
      <c r="I18" s="24"/>
    </row>
    <row r="19" spans="1:9" ht="15" customHeight="1">
      <c r="A19" s="64" t="s">
        <v>12</v>
      </c>
      <c r="B19" s="18"/>
      <c r="C19" s="18"/>
      <c r="F19" s="24">
        <v>27056</v>
      </c>
      <c r="G19" s="24"/>
      <c r="H19" s="24">
        <v>26411</v>
      </c>
      <c r="I19" s="24"/>
    </row>
    <row r="20" spans="1:9" ht="15" customHeight="1">
      <c r="A20" s="64" t="s">
        <v>53</v>
      </c>
      <c r="B20" s="18"/>
      <c r="C20" s="18"/>
      <c r="F20" s="24">
        <v>5328</v>
      </c>
      <c r="G20" s="24"/>
      <c r="H20" s="24">
        <f>4614+43</f>
        <v>4657</v>
      </c>
      <c r="I20" s="24"/>
    </row>
    <row r="21" spans="1:9" ht="12.75">
      <c r="A21" s="64" t="s">
        <v>123</v>
      </c>
      <c r="B21" s="18"/>
      <c r="C21" s="18"/>
      <c r="F21" s="24">
        <v>1355</v>
      </c>
      <c r="G21" s="24"/>
      <c r="H21" s="24">
        <v>885</v>
      </c>
      <c r="I21" s="24"/>
    </row>
    <row r="22" spans="6:9" ht="6" customHeight="1">
      <c r="F22" s="24"/>
      <c r="G22" s="24"/>
      <c r="H22" s="24"/>
      <c r="I22" s="24"/>
    </row>
    <row r="23" spans="6:9" ht="15" customHeight="1">
      <c r="F23" s="65">
        <f>SUM(F17:F22)</f>
        <v>80239</v>
      </c>
      <c r="G23" s="24"/>
      <c r="H23" s="65">
        <f>SUM(H17:H22)</f>
        <v>75769</v>
      </c>
      <c r="I23" s="24"/>
    </row>
    <row r="24" spans="1:9" ht="19.5" customHeight="1">
      <c r="A24" s="18" t="s">
        <v>65</v>
      </c>
      <c r="B24" s="18"/>
      <c r="C24" s="18"/>
      <c r="F24" s="24"/>
      <c r="G24" s="24"/>
      <c r="H24" s="24"/>
      <c r="I24" s="24"/>
    </row>
    <row r="25" spans="1:10" ht="15" customHeight="1">
      <c r="A25" s="17" t="s">
        <v>56</v>
      </c>
      <c r="F25" s="66">
        <v>38108</v>
      </c>
      <c r="H25" s="66">
        <v>37704</v>
      </c>
      <c r="I25" s="24"/>
      <c r="J25" s="67"/>
    </row>
    <row r="26" spans="1:10" ht="15" customHeight="1">
      <c r="A26" s="17" t="s">
        <v>57</v>
      </c>
      <c r="F26" s="68">
        <v>22709</v>
      </c>
      <c r="H26" s="68">
        <f>35459-43-11</f>
        <v>35405</v>
      </c>
      <c r="I26" s="24"/>
      <c r="J26" s="67"/>
    </row>
    <row r="27" spans="1:10" ht="15" customHeight="1">
      <c r="A27" s="17" t="s">
        <v>29</v>
      </c>
      <c r="F27" s="69">
        <v>10951</v>
      </c>
      <c r="H27" s="69">
        <v>10912</v>
      </c>
      <c r="I27" s="24"/>
      <c r="J27" s="67"/>
    </row>
    <row r="28" spans="1:10" ht="15" customHeight="1">
      <c r="A28" s="17" t="s">
        <v>121</v>
      </c>
      <c r="F28" s="69">
        <v>1013</v>
      </c>
      <c r="H28" s="69">
        <v>220</v>
      </c>
      <c r="I28" s="24"/>
      <c r="J28" s="67"/>
    </row>
    <row r="29" spans="6:9" ht="6" customHeight="1">
      <c r="F29" s="70"/>
      <c r="H29" s="70"/>
      <c r="I29" s="24"/>
    </row>
    <row r="30" spans="6:9" ht="15" customHeight="1">
      <c r="F30" s="65">
        <f>SUM(F25:F29)</f>
        <v>72781</v>
      </c>
      <c r="H30" s="65">
        <f>SUM(H25:H29)</f>
        <v>84241</v>
      </c>
      <c r="I30" s="24"/>
    </row>
    <row r="31" spans="1:9" ht="18" customHeight="1" thickBot="1">
      <c r="A31" s="18" t="s">
        <v>60</v>
      </c>
      <c r="F31" s="71">
        <f>F23+F30</f>
        <v>153020</v>
      </c>
      <c r="H31" s="71">
        <f>H23+H30</f>
        <v>160010</v>
      </c>
      <c r="I31" s="24"/>
    </row>
    <row r="32" spans="6:9" ht="15" customHeight="1" thickTop="1">
      <c r="F32" s="24"/>
      <c r="G32" s="24"/>
      <c r="H32" s="24"/>
      <c r="I32" s="24"/>
    </row>
    <row r="33" spans="1:9" ht="15" customHeight="1">
      <c r="A33" s="18" t="s">
        <v>61</v>
      </c>
      <c r="F33" s="24"/>
      <c r="G33" s="24"/>
      <c r="H33" s="24"/>
      <c r="I33" s="24"/>
    </row>
    <row r="34" spans="1:9" ht="19.5" customHeight="1">
      <c r="A34" s="18" t="s">
        <v>62</v>
      </c>
      <c r="F34" s="24"/>
      <c r="G34" s="24"/>
      <c r="H34" s="24"/>
      <c r="I34" s="24"/>
    </row>
    <row r="35" spans="1:9" ht="15" customHeight="1">
      <c r="A35" s="17" t="s">
        <v>13</v>
      </c>
      <c r="F35" s="24">
        <v>82046</v>
      </c>
      <c r="G35" s="24"/>
      <c r="H35" s="24">
        <v>82046</v>
      </c>
      <c r="I35" s="24"/>
    </row>
    <row r="36" spans="1:9" ht="15" customHeight="1">
      <c r="A36" s="17" t="s">
        <v>63</v>
      </c>
      <c r="F36" s="24">
        <v>19715</v>
      </c>
      <c r="G36" s="24"/>
      <c r="H36" s="24">
        <v>22485</v>
      </c>
      <c r="I36" s="24"/>
    </row>
    <row r="37" spans="1:9" ht="15" customHeight="1">
      <c r="A37" s="18" t="s">
        <v>64</v>
      </c>
      <c r="F37" s="65">
        <f>SUM(F35:F36)</f>
        <v>101761</v>
      </c>
      <c r="G37" s="24"/>
      <c r="H37" s="65">
        <f>SUM(H35:H36)</f>
        <v>104531</v>
      </c>
      <c r="I37" s="24"/>
    </row>
    <row r="38" spans="6:9" ht="9.75" customHeight="1">
      <c r="F38" s="24"/>
      <c r="G38" s="24"/>
      <c r="H38" s="24"/>
      <c r="I38" s="24"/>
    </row>
    <row r="39" spans="1:9" ht="15" customHeight="1">
      <c r="A39" s="18" t="s">
        <v>66</v>
      </c>
      <c r="F39" s="24"/>
      <c r="G39" s="24"/>
      <c r="H39" s="24"/>
      <c r="I39" s="24"/>
    </row>
    <row r="40" spans="1:9" ht="19.5" customHeight="1">
      <c r="A40" s="18" t="s">
        <v>67</v>
      </c>
      <c r="F40" s="24"/>
      <c r="G40" s="24"/>
      <c r="H40" s="24"/>
      <c r="I40" s="24"/>
    </row>
    <row r="41" spans="1:8" ht="15" customHeight="1">
      <c r="A41" s="17" t="s">
        <v>124</v>
      </c>
      <c r="F41" s="24">
        <v>1069</v>
      </c>
      <c r="G41" s="24"/>
      <c r="H41" s="24">
        <v>1159</v>
      </c>
    </row>
    <row r="42" spans="6:9" ht="9.75" customHeight="1">
      <c r="F42" s="24"/>
      <c r="G42" s="24"/>
      <c r="H42" s="24"/>
      <c r="I42" s="24"/>
    </row>
    <row r="43" spans="1:9" ht="19.5" customHeight="1">
      <c r="A43" s="18" t="s">
        <v>68</v>
      </c>
      <c r="F43" s="24"/>
      <c r="G43" s="24"/>
      <c r="H43" s="24"/>
      <c r="I43" s="24"/>
    </row>
    <row r="44" spans="1:9" ht="15" customHeight="1">
      <c r="A44" s="17" t="s">
        <v>58</v>
      </c>
      <c r="F44" s="66">
        <v>19178</v>
      </c>
      <c r="G44" s="24"/>
      <c r="H44" s="66">
        <f>23457-11</f>
        <v>23446</v>
      </c>
      <c r="I44" s="24"/>
    </row>
    <row r="45" spans="1:9" ht="15" customHeight="1">
      <c r="A45" s="17" t="s">
        <v>59</v>
      </c>
      <c r="F45" s="69">
        <v>30939</v>
      </c>
      <c r="G45" s="24"/>
      <c r="H45" s="69">
        <v>30786</v>
      </c>
      <c r="I45" s="24"/>
    </row>
    <row r="46" spans="1:9" ht="15" customHeight="1">
      <c r="A46" s="17" t="s">
        <v>122</v>
      </c>
      <c r="F46" s="69">
        <v>73</v>
      </c>
      <c r="G46" s="24"/>
      <c r="H46" s="69">
        <v>88</v>
      </c>
      <c r="I46" s="24"/>
    </row>
    <row r="47" spans="6:9" ht="6" customHeight="1">
      <c r="F47" s="70"/>
      <c r="H47" s="70"/>
      <c r="I47" s="24"/>
    </row>
    <row r="48" spans="6:9" ht="15" customHeight="1">
      <c r="F48" s="72">
        <f>SUM(F44:F47)</f>
        <v>50190</v>
      </c>
      <c r="G48" s="24"/>
      <c r="H48" s="72">
        <f>SUM(H44:H47)</f>
        <v>54320</v>
      </c>
      <c r="I48" s="24"/>
    </row>
    <row r="49" spans="1:9" ht="19.5" customHeight="1">
      <c r="A49" s="18" t="s">
        <v>70</v>
      </c>
      <c r="B49" s="18"/>
      <c r="C49" s="18"/>
      <c r="F49" s="24">
        <f>SUM(F41:F42)+F48</f>
        <v>51259</v>
      </c>
      <c r="G49" s="24"/>
      <c r="H49" s="24">
        <f>SUM(H41:H42)+H48</f>
        <v>55479</v>
      </c>
      <c r="I49" s="24"/>
    </row>
    <row r="50" spans="1:9" ht="19.5" customHeight="1" thickBot="1">
      <c r="A50" s="18" t="s">
        <v>69</v>
      </c>
      <c r="F50" s="73">
        <f>F37+F49</f>
        <v>153020</v>
      </c>
      <c r="H50" s="73">
        <f>H37+H49</f>
        <v>160010</v>
      </c>
      <c r="I50" s="24"/>
    </row>
    <row r="51" spans="6:9" ht="9.75" customHeight="1" thickTop="1">
      <c r="F51" s="24"/>
      <c r="G51" s="24"/>
      <c r="H51" s="24"/>
      <c r="I51" s="24"/>
    </row>
    <row r="52" spans="1:8" ht="12.75">
      <c r="A52" s="17" t="s">
        <v>45</v>
      </c>
      <c r="F52" s="46">
        <f>ROUND((F31-F49)/F35,2)</f>
        <v>1.24</v>
      </c>
      <c r="H52" s="46">
        <f>ROUND((H31-H49)/H35,2)</f>
        <v>1.27</v>
      </c>
    </row>
    <row r="53" spans="6:8" ht="9.75" customHeight="1">
      <c r="F53" s="64"/>
      <c r="H53" s="64"/>
    </row>
    <row r="54" spans="1:5" ht="12.75">
      <c r="A54" s="18" t="s">
        <v>84</v>
      </c>
      <c r="B54" s="18"/>
      <c r="C54" s="18"/>
      <c r="D54" s="18"/>
      <c r="E54" s="18"/>
    </row>
    <row r="55" spans="1:5" ht="12.75">
      <c r="A55" s="18" t="str">
        <f>Income!A48</f>
        <v>                  financial report for the year ended 31 December 2006</v>
      </c>
      <c r="B55" s="18"/>
      <c r="C55" s="18"/>
      <c r="D55" s="18"/>
      <c r="E55" s="18"/>
    </row>
    <row r="56" ht="7.5" customHeight="1"/>
    <row r="57" ht="12.75">
      <c r="A57" s="74" t="s">
        <v>85</v>
      </c>
    </row>
    <row r="58" ht="12.75">
      <c r="A58" s="74" t="s">
        <v>86</v>
      </c>
    </row>
  </sheetData>
  <printOptions horizontalCentered="1"/>
  <pageMargins left="0.5905511811023623" right="0.3937007874015748" top="0.3937007874015748" bottom="0.1968503937007874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6" width="10.28125" style="4" customWidth="1"/>
    <col min="7" max="7" width="12.7109375" style="4" customWidth="1"/>
    <col min="8" max="8" width="5.7109375" style="4" customWidth="1"/>
    <col min="9" max="9" width="12.7109375" style="4" customWidth="1"/>
    <col min="10" max="16384" width="9.140625" style="4" customWidth="1"/>
  </cols>
  <sheetData>
    <row r="1" spans="1:6" ht="18">
      <c r="A1" s="5" t="str">
        <f>Income!A3</f>
        <v>JERASIA CAPITAL BERHAD ( 503248-A)</v>
      </c>
      <c r="B1" s="5"/>
      <c r="C1" s="5"/>
      <c r="D1" s="5"/>
      <c r="E1" s="5"/>
      <c r="F1" s="5"/>
    </row>
    <row r="2" ht="9.75" customHeight="1"/>
    <row r="3" spans="1:6" ht="12.75">
      <c r="A3" s="6" t="str">
        <f>Income!A5</f>
        <v>INTERIM FINANCIAL REPORT ON CONSOLIDATED RESULTS FOR THE </v>
      </c>
      <c r="B3" s="6"/>
      <c r="C3" s="6"/>
      <c r="D3" s="6"/>
      <c r="E3" s="6"/>
      <c r="F3" s="6"/>
    </row>
    <row r="4" spans="1:6" ht="12.75">
      <c r="A4" s="6" t="str">
        <f>Income!A6</f>
        <v>FIFTEEN MONTHS PERIOD ENDED 31 MARCH 2008</v>
      </c>
      <c r="B4" s="6"/>
      <c r="C4" s="6"/>
      <c r="D4" s="6"/>
      <c r="E4" s="6"/>
      <c r="F4" s="6"/>
    </row>
    <row r="5" ht="12.75">
      <c r="A5" s="6" t="str">
        <f>Income!A7</f>
        <v>( The figures have not been audited )</v>
      </c>
    </row>
    <row r="6" ht="9.75" customHeight="1"/>
    <row r="7" ht="12.75">
      <c r="A7" s="6" t="s">
        <v>20</v>
      </c>
    </row>
    <row r="8" ht="12.75">
      <c r="A8" s="6" t="str">
        <f>Income!A11</f>
        <v>FOR THE FIFTEEN MONTHS PERIOD ENDED 31 MARCH 2008</v>
      </c>
    </row>
    <row r="9" ht="12.75">
      <c r="G9" s="56" t="s">
        <v>101</v>
      </c>
    </row>
    <row r="10" ht="12.75">
      <c r="G10" s="56" t="s">
        <v>114</v>
      </c>
    </row>
    <row r="11" spans="2:7" ht="12.75" customHeight="1">
      <c r="B11" s="5"/>
      <c r="C11" s="5"/>
      <c r="D11" s="5"/>
      <c r="E11" s="5"/>
      <c r="F11" s="5"/>
      <c r="G11" s="48" t="str">
        <f>LEFT('bs'!F12,10)</f>
        <v>31/03/2008</v>
      </c>
    </row>
    <row r="12" ht="12.75">
      <c r="G12" s="56" t="s">
        <v>30</v>
      </c>
    </row>
    <row r="13" spans="1:9" ht="12.75">
      <c r="A13" s="6" t="s">
        <v>125</v>
      </c>
      <c r="G13" s="1"/>
      <c r="I13" s="8"/>
    </row>
    <row r="14" spans="2:9" ht="9.75" customHeight="1">
      <c r="B14" s="6"/>
      <c r="C14" s="6"/>
      <c r="D14" s="6"/>
      <c r="E14" s="6"/>
      <c r="F14" s="6"/>
      <c r="G14" s="1"/>
      <c r="I14" s="3"/>
    </row>
    <row r="15" spans="1:7" ht="12.75">
      <c r="A15" s="9" t="s">
        <v>71</v>
      </c>
      <c r="B15" s="9"/>
      <c r="C15" s="9"/>
      <c r="D15" s="6"/>
      <c r="E15" s="6"/>
      <c r="F15" s="6"/>
      <c r="G15" s="1">
        <f>Income!H29</f>
        <v>2082</v>
      </c>
    </row>
    <row r="16" ht="9.75" customHeight="1">
      <c r="G16" s="1"/>
    </row>
    <row r="17" spans="1:7" ht="12.75">
      <c r="A17" s="4" t="s">
        <v>104</v>
      </c>
      <c r="G17" s="1"/>
    </row>
    <row r="18" spans="1:7" ht="12.75">
      <c r="A18" s="4" t="s">
        <v>50</v>
      </c>
      <c r="G18" s="1">
        <v>8258</v>
      </c>
    </row>
    <row r="19" spans="1:7" ht="12.75">
      <c r="A19" s="4" t="s">
        <v>51</v>
      </c>
      <c r="G19" s="1">
        <v>71</v>
      </c>
    </row>
    <row r="20" spans="1:7" ht="12.75">
      <c r="A20" s="4" t="s">
        <v>21</v>
      </c>
      <c r="G20" s="1">
        <v>-91</v>
      </c>
    </row>
    <row r="21" spans="1:7" ht="12.75">
      <c r="A21" s="4" t="s">
        <v>22</v>
      </c>
      <c r="G21" s="1">
        <v>1976</v>
      </c>
    </row>
    <row r="22" spans="1:7" ht="12.75">
      <c r="A22" s="4" t="s">
        <v>107</v>
      </c>
      <c r="G22" s="1">
        <v>496</v>
      </c>
    </row>
    <row r="23" spans="1:7" ht="12.75">
      <c r="A23" s="4" t="s">
        <v>103</v>
      </c>
      <c r="G23" s="1">
        <v>-14</v>
      </c>
    </row>
    <row r="24" spans="1:7" ht="12.75">
      <c r="A24" s="4" t="s">
        <v>108</v>
      </c>
      <c r="G24" s="1">
        <v>-371</v>
      </c>
    </row>
    <row r="25" spans="1:7" ht="12.75">
      <c r="A25" s="4" t="s">
        <v>47</v>
      </c>
      <c r="G25" s="1">
        <v>-1062</v>
      </c>
    </row>
    <row r="26" ht="7.5" customHeight="1">
      <c r="G26" s="1"/>
    </row>
    <row r="27" spans="1:7" ht="12.75">
      <c r="A27" s="4" t="s">
        <v>40</v>
      </c>
      <c r="G27" s="11">
        <f>SUM(G15:G26)</f>
        <v>11345</v>
      </c>
    </row>
    <row r="28" ht="9.75" customHeight="1">
      <c r="G28" s="1"/>
    </row>
    <row r="29" spans="1:7" ht="12.75">
      <c r="A29" s="4" t="s">
        <v>31</v>
      </c>
      <c r="G29" s="1"/>
    </row>
    <row r="30" spans="1:7" ht="12.75">
      <c r="A30" s="4" t="s">
        <v>32</v>
      </c>
      <c r="G30" s="1">
        <v>11796</v>
      </c>
    </row>
    <row r="31" spans="1:7" ht="12.75">
      <c r="A31" s="4" t="s">
        <v>33</v>
      </c>
      <c r="G31" s="1">
        <v>-3897</v>
      </c>
    </row>
    <row r="32" spans="1:7" ht="12.75">
      <c r="A32" s="4" t="s">
        <v>126</v>
      </c>
      <c r="G32" s="11">
        <f>SUM(G27:G31)</f>
        <v>19244</v>
      </c>
    </row>
    <row r="33" ht="9.75" customHeight="1">
      <c r="G33" s="1"/>
    </row>
    <row r="34" spans="1:7" ht="12.75">
      <c r="A34" s="4" t="s">
        <v>36</v>
      </c>
      <c r="G34" s="1">
        <f>-G21</f>
        <v>-1976</v>
      </c>
    </row>
    <row r="35" spans="1:7" ht="12.75">
      <c r="A35" s="4" t="s">
        <v>37</v>
      </c>
      <c r="G35" s="1">
        <f>-G20</f>
        <v>91</v>
      </c>
    </row>
    <row r="36" spans="1:7" ht="12.75">
      <c r="A36" s="4" t="s">
        <v>23</v>
      </c>
      <c r="G36" s="1">
        <v>-1421</v>
      </c>
    </row>
    <row r="37" ht="6" customHeight="1">
      <c r="G37" s="1"/>
    </row>
    <row r="38" spans="1:7" ht="12.75">
      <c r="A38" s="4" t="s">
        <v>127</v>
      </c>
      <c r="G38" s="47">
        <f>SUM(G32:G37)</f>
        <v>15938</v>
      </c>
    </row>
    <row r="39" ht="9.75" customHeight="1">
      <c r="G39" s="1"/>
    </row>
    <row r="40" ht="9.75" customHeight="1">
      <c r="G40" s="1"/>
    </row>
    <row r="41" spans="1:7" ht="12.75">
      <c r="A41" s="6" t="s">
        <v>129</v>
      </c>
      <c r="G41" s="1"/>
    </row>
    <row r="42" spans="1:7" ht="12.75">
      <c r="A42" s="4" t="s">
        <v>24</v>
      </c>
      <c r="G42" s="1">
        <v>-645</v>
      </c>
    </row>
    <row r="43" spans="1:7" ht="12.75">
      <c r="A43" s="4" t="s">
        <v>105</v>
      </c>
      <c r="G43" s="1">
        <v>-11852</v>
      </c>
    </row>
    <row r="44" spans="1:7" ht="12.75">
      <c r="A44" s="4" t="s">
        <v>53</v>
      </c>
      <c r="G44" s="2">
        <v>-670</v>
      </c>
    </row>
    <row r="45" spans="1:7" ht="12.75">
      <c r="A45" s="4" t="s">
        <v>106</v>
      </c>
      <c r="G45" s="1">
        <v>109</v>
      </c>
    </row>
    <row r="46" ht="6" customHeight="1">
      <c r="G46" s="1"/>
    </row>
    <row r="47" spans="1:7" ht="12.75">
      <c r="A47" s="4" t="s">
        <v>128</v>
      </c>
      <c r="G47" s="47">
        <f>SUM(G41:G46)</f>
        <v>-13058</v>
      </c>
    </row>
    <row r="48" ht="9.75" customHeight="1">
      <c r="G48" s="1"/>
    </row>
    <row r="49" ht="9.75" customHeight="1">
      <c r="G49" s="1"/>
    </row>
    <row r="50" spans="1:7" ht="12.75">
      <c r="A50" s="6" t="s">
        <v>130</v>
      </c>
      <c r="G50" s="1"/>
    </row>
    <row r="51" spans="1:7" ht="12.75">
      <c r="A51" s="4" t="s">
        <v>25</v>
      </c>
      <c r="G51" s="1">
        <v>-2995</v>
      </c>
    </row>
    <row r="52" spans="1:7" ht="12.75">
      <c r="A52" s="4" t="s">
        <v>34</v>
      </c>
      <c r="G52" s="1">
        <v>457</v>
      </c>
    </row>
    <row r="53" ht="6" customHeight="1">
      <c r="G53" s="1"/>
    </row>
    <row r="54" spans="1:7" ht="12.75">
      <c r="A54" s="4" t="s">
        <v>131</v>
      </c>
      <c r="G54" s="47">
        <f>SUM(G51:G53)</f>
        <v>-2538</v>
      </c>
    </row>
    <row r="55" ht="9.75" customHeight="1">
      <c r="G55" s="1"/>
    </row>
    <row r="56" spans="1:7" ht="12.75">
      <c r="A56" s="4" t="s">
        <v>132</v>
      </c>
      <c r="G56" s="1">
        <f>SUM(G38+G47+G54)</f>
        <v>342</v>
      </c>
    </row>
    <row r="57" spans="1:7" ht="12.75">
      <c r="A57" s="4" t="s">
        <v>26</v>
      </c>
      <c r="G57" s="1">
        <f>'bs'!H27-303</f>
        <v>10609</v>
      </c>
    </row>
    <row r="58" spans="1:7" ht="13.5" thickBot="1">
      <c r="A58" s="4" t="s">
        <v>27</v>
      </c>
      <c r="G58" s="12">
        <f>SUM(G56:G57)</f>
        <v>10951</v>
      </c>
    </row>
    <row r="59" ht="9.75" customHeight="1" thickTop="1">
      <c r="G59" s="1">
        <f>'bs'!F27-G58</f>
        <v>0</v>
      </c>
    </row>
    <row r="60" ht="9.75" customHeight="1">
      <c r="G60" s="1"/>
    </row>
    <row r="61" spans="1:7" ht="12.75">
      <c r="A61" s="4" t="s">
        <v>35</v>
      </c>
      <c r="G61" s="1"/>
    </row>
    <row r="62" spans="1:7" ht="12.75">
      <c r="A62" s="4" t="s">
        <v>28</v>
      </c>
      <c r="G62" s="1">
        <v>250</v>
      </c>
    </row>
    <row r="63" spans="1:7" ht="12.75">
      <c r="A63" s="4" t="s">
        <v>29</v>
      </c>
      <c r="G63" s="1">
        <v>10701</v>
      </c>
    </row>
    <row r="64" ht="6" customHeight="1">
      <c r="G64" s="1"/>
    </row>
    <row r="65" ht="13.5" thickBot="1">
      <c r="G65" s="13">
        <f>SUM(G62:G64)</f>
        <v>10951</v>
      </c>
    </row>
    <row r="66" ht="9.75" customHeight="1" thickTop="1">
      <c r="G66" s="1"/>
    </row>
    <row r="67" spans="1:9" ht="12.75">
      <c r="A67" s="6" t="str">
        <f>Income!A51</f>
        <v>Note :  Pursuant to the change in the financial year end from 31st December 2007 to 31st March 2008,</v>
      </c>
      <c r="B67" s="6"/>
      <c r="C67" s="6"/>
      <c r="D67" s="6"/>
      <c r="E67" s="6"/>
      <c r="F67" s="7"/>
      <c r="G67" s="61"/>
      <c r="H67" s="62"/>
      <c r="I67" s="10"/>
    </row>
    <row r="68" spans="1:9" ht="12.75">
      <c r="A68" s="6" t="str">
        <f>Income!A52</f>
        <v>                  comparative figures for the cumulative period are not presented</v>
      </c>
      <c r="B68" s="6"/>
      <c r="C68" s="6"/>
      <c r="D68" s="6"/>
      <c r="E68" s="6"/>
      <c r="F68" s="7"/>
      <c r="G68" s="61"/>
      <c r="H68" s="62"/>
      <c r="I68" s="61"/>
    </row>
    <row r="69" ht="12.75">
      <c r="G69" s="14"/>
    </row>
    <row r="70" ht="12.75">
      <c r="G70" s="14"/>
    </row>
    <row r="71" ht="12.75">
      <c r="G71" s="14"/>
    </row>
    <row r="72" ht="12.75">
      <c r="G72" s="14"/>
    </row>
  </sheetData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3"/>
  <sheetViews>
    <sheetView showGridLines="0" workbookViewId="0" topLeftCell="A1">
      <selection activeCell="A1" sqref="A1"/>
    </sheetView>
  </sheetViews>
  <sheetFormatPr defaultColWidth="9.140625" defaultRowHeight="12.75"/>
  <cols>
    <col min="1" max="5" width="9.28125" style="17" customWidth="1"/>
    <col min="6" max="6" width="2.7109375" style="17" customWidth="1"/>
    <col min="7" max="7" width="10.7109375" style="17" customWidth="1"/>
    <col min="8" max="8" width="2.7109375" style="17" customWidth="1"/>
    <col min="9" max="9" width="10.7109375" style="17" customWidth="1"/>
    <col min="10" max="10" width="2.7109375" style="17" customWidth="1"/>
    <col min="11" max="11" width="13.57421875" style="17" customWidth="1"/>
    <col min="12" max="12" width="2.7109375" style="17" customWidth="1"/>
    <col min="13" max="13" width="10.7109375" style="17" customWidth="1"/>
    <col min="14" max="14" width="2.7109375" style="17" customWidth="1"/>
    <col min="15" max="16384" width="9.140625" style="17" customWidth="1"/>
  </cols>
  <sheetData>
    <row r="2" spans="1:12" ht="18">
      <c r="A2" s="16" t="str">
        <f>Income!A3</f>
        <v>JERASIA CAPITAL BERHAD ( 503248-A)</v>
      </c>
      <c r="B2" s="16"/>
      <c r="C2" s="16"/>
      <c r="D2" s="16"/>
      <c r="E2" s="16"/>
      <c r="F2" s="16"/>
      <c r="G2" s="16"/>
      <c r="H2" s="16"/>
      <c r="I2" s="16"/>
      <c r="J2" s="16"/>
      <c r="L2" s="16"/>
    </row>
    <row r="3" ht="9.75" customHeight="1"/>
    <row r="4" spans="1:12" ht="12.75">
      <c r="A4" s="18" t="str">
        <f>Income!A5</f>
        <v>INTERIM FINANCIAL REPORT ON CONSOLIDATED RESULTS FOR THE </v>
      </c>
      <c r="B4" s="18"/>
      <c r="C4" s="18"/>
      <c r="D4" s="18"/>
      <c r="E4" s="18"/>
      <c r="F4" s="18"/>
      <c r="G4" s="18"/>
      <c r="H4" s="18"/>
      <c r="I4" s="18"/>
      <c r="J4" s="18"/>
      <c r="L4" s="18"/>
    </row>
    <row r="5" spans="1:12" ht="12.75">
      <c r="A5" s="18" t="str">
        <f>Income!A6</f>
        <v>FIFTEEN MONTHS PERIOD ENDED 31 MARCH 2008</v>
      </c>
      <c r="B5" s="18"/>
      <c r="C5" s="18"/>
      <c r="D5" s="18"/>
      <c r="E5" s="18"/>
      <c r="F5" s="18"/>
      <c r="G5" s="18"/>
      <c r="H5" s="18"/>
      <c r="I5" s="18"/>
      <c r="J5" s="18"/>
      <c r="L5" s="18"/>
    </row>
    <row r="6" ht="12.75">
      <c r="A6" s="18" t="str">
        <f>Income!A7</f>
        <v>( The figures have not been audited )</v>
      </c>
    </row>
    <row r="7" ht="9.75" customHeight="1"/>
    <row r="8" ht="12.75">
      <c r="A8" s="18" t="s">
        <v>14</v>
      </c>
    </row>
    <row r="9" ht="12.75">
      <c r="A9" s="18" t="str">
        <f>Income!A11</f>
        <v>FOR THE FIFTEEN MONTHS PERIOD ENDED 31 MARCH 2008</v>
      </c>
    </row>
    <row r="11" spans="7:14" ht="12.75">
      <c r="G11" s="45" t="s">
        <v>72</v>
      </c>
      <c r="H11" s="44"/>
      <c r="I11" s="44"/>
      <c r="J11" s="44"/>
      <c r="K11" s="44"/>
      <c r="L11" s="44"/>
      <c r="M11" s="44"/>
      <c r="N11" s="44"/>
    </row>
    <row r="12" spans="6:13" ht="12.75">
      <c r="F12" s="19"/>
      <c r="G12" s="19" t="s">
        <v>18</v>
      </c>
      <c r="H12" s="19"/>
      <c r="I12" s="19" t="s">
        <v>41</v>
      </c>
      <c r="J12" s="19"/>
      <c r="K12" s="19" t="s">
        <v>16</v>
      </c>
      <c r="L12" s="19"/>
      <c r="M12" s="19" t="s">
        <v>8</v>
      </c>
    </row>
    <row r="13" spans="6:13" ht="12.75">
      <c r="F13" s="19"/>
      <c r="G13" s="19" t="s">
        <v>19</v>
      </c>
      <c r="H13" s="19"/>
      <c r="I13" s="19" t="s">
        <v>42</v>
      </c>
      <c r="J13" s="19"/>
      <c r="K13" s="19" t="s">
        <v>17</v>
      </c>
      <c r="L13" s="19"/>
      <c r="M13" s="19" t="s">
        <v>15</v>
      </c>
    </row>
    <row r="14" spans="6:13" ht="12.75">
      <c r="F14" s="19"/>
      <c r="G14" s="19"/>
      <c r="H14" s="19"/>
      <c r="I14" s="19" t="s">
        <v>43</v>
      </c>
      <c r="J14" s="19"/>
      <c r="K14" s="19"/>
      <c r="L14" s="19"/>
      <c r="M14" s="19"/>
    </row>
    <row r="15" spans="6:13" ht="12.75">
      <c r="F15" s="19"/>
      <c r="G15" s="19" t="s">
        <v>2</v>
      </c>
      <c r="H15" s="19"/>
      <c r="I15" s="19" t="s">
        <v>2</v>
      </c>
      <c r="J15" s="19"/>
      <c r="K15" s="19" t="s">
        <v>2</v>
      </c>
      <c r="L15" s="19"/>
      <c r="M15" s="19" t="s">
        <v>2</v>
      </c>
    </row>
    <row r="16" spans="1:9" ht="18" customHeight="1">
      <c r="A16" s="18" t="s">
        <v>96</v>
      </c>
      <c r="B16" s="18"/>
      <c r="I16" s="15"/>
    </row>
    <row r="17" spans="1:4" ht="18" customHeight="1">
      <c r="A17" s="20" t="str">
        <f>RIGHT(Income!A11,LEN(Income!A11)-23)</f>
        <v>PERIOD ENDED 31 MARCH 2008</v>
      </c>
      <c r="B17" s="20"/>
      <c r="C17" s="20"/>
      <c r="D17" s="20"/>
    </row>
    <row r="18" spans="1:13" ht="18" customHeight="1">
      <c r="A18" s="17" t="s">
        <v>74</v>
      </c>
      <c r="F18" s="21"/>
      <c r="G18" s="22">
        <v>82046</v>
      </c>
      <c r="H18" s="21"/>
      <c r="I18" s="22">
        <v>-1096</v>
      </c>
      <c r="J18" s="21"/>
      <c r="K18" s="22">
        <v>23581</v>
      </c>
      <c r="L18" s="21"/>
      <c r="M18" s="23">
        <f>SUM(G18:K18)</f>
        <v>104531</v>
      </c>
    </row>
    <row r="19" spans="1:13" ht="18" customHeight="1">
      <c r="A19" s="17" t="s">
        <v>44</v>
      </c>
      <c r="F19" s="21"/>
      <c r="G19" s="22">
        <v>0</v>
      </c>
      <c r="H19" s="21"/>
      <c r="I19" s="22">
        <v>-1806</v>
      </c>
      <c r="J19" s="21"/>
      <c r="K19" s="22">
        <v>0</v>
      </c>
      <c r="L19" s="21"/>
      <c r="M19" s="23">
        <f>SUM(G19:K19)</f>
        <v>-1806</v>
      </c>
    </row>
    <row r="20" spans="1:13" ht="18" customHeight="1">
      <c r="A20" s="17" t="s">
        <v>75</v>
      </c>
      <c r="F20" s="21"/>
      <c r="G20" s="22">
        <v>0</v>
      </c>
      <c r="H20" s="21"/>
      <c r="I20" s="22">
        <v>0</v>
      </c>
      <c r="J20" s="21"/>
      <c r="K20" s="22">
        <v>2031</v>
      </c>
      <c r="L20" s="21"/>
      <c r="M20" s="23">
        <f>SUM(G20:K20)</f>
        <v>2031</v>
      </c>
    </row>
    <row r="21" spans="1:13" ht="18" customHeight="1">
      <c r="A21" s="17" t="s">
        <v>79</v>
      </c>
      <c r="F21" s="21"/>
      <c r="G21" s="22">
        <v>0</v>
      </c>
      <c r="H21" s="21"/>
      <c r="I21" s="22">
        <v>0</v>
      </c>
      <c r="J21" s="21"/>
      <c r="K21" s="22">
        <v>-2995</v>
      </c>
      <c r="L21" s="21"/>
      <c r="M21" s="23">
        <f>SUM(G21:K21)</f>
        <v>-2995</v>
      </c>
    </row>
    <row r="22" spans="6:13" ht="4.5" customHeight="1">
      <c r="F22" s="21"/>
      <c r="G22" s="22"/>
      <c r="H22" s="21"/>
      <c r="I22" s="22"/>
      <c r="J22" s="21"/>
      <c r="K22" s="22"/>
      <c r="L22" s="21"/>
      <c r="M22" s="23"/>
    </row>
    <row r="23" spans="1:13" ht="18" customHeight="1" thickBot="1">
      <c r="A23" s="17" t="str">
        <f>CONCATENATE("Balance as at ",RIGHT(A17,LEN(A17)-6))</f>
        <v>Balance as at  ENDED 31 MARCH 2008</v>
      </c>
      <c r="F23" s="24"/>
      <c r="G23" s="25">
        <f>SUM(G18:G22)</f>
        <v>82046</v>
      </c>
      <c r="H23" s="24"/>
      <c r="I23" s="25">
        <f>SUM(I18:I22)</f>
        <v>-2902</v>
      </c>
      <c r="J23" s="24"/>
      <c r="K23" s="25">
        <f>SUM(K18:K22)</f>
        <v>22617</v>
      </c>
      <c r="L23" s="24"/>
      <c r="M23" s="25">
        <f>SUM(M18:M22)</f>
        <v>101761</v>
      </c>
    </row>
    <row r="24" spans="6:13" ht="12.75">
      <c r="F24" s="24"/>
      <c r="G24" s="24"/>
      <c r="H24" s="24"/>
      <c r="I24" s="24"/>
      <c r="J24" s="24"/>
      <c r="K24" s="24"/>
      <c r="L24" s="24"/>
      <c r="M24" s="24">
        <f>-'bs'!F37+M23</f>
        <v>0</v>
      </c>
    </row>
    <row r="25" spans="6:13" ht="12.75">
      <c r="F25" s="24"/>
      <c r="G25" s="24"/>
      <c r="H25" s="24"/>
      <c r="I25" s="24"/>
      <c r="J25" s="24"/>
      <c r="K25" s="24"/>
      <c r="L25" s="24"/>
      <c r="M25" s="24"/>
    </row>
    <row r="26" spans="6:13" ht="12.75">
      <c r="F26" s="24"/>
      <c r="G26" s="26"/>
      <c r="H26" s="24"/>
      <c r="I26" s="24"/>
      <c r="J26" s="24"/>
      <c r="K26" s="26"/>
      <c r="L26" s="24"/>
      <c r="M26" s="26"/>
    </row>
    <row r="27" ht="9.75" customHeight="1"/>
    <row r="28" spans="1:13" ht="12.75">
      <c r="A28" s="18" t="str">
        <f>Income!A51</f>
        <v>Note :  Pursuant to the change in the financial year end from 31st December 2007 to 31st March 2008,</v>
      </c>
      <c r="B28" s="18"/>
      <c r="C28" s="18"/>
      <c r="D28" s="18"/>
      <c r="E28" s="18"/>
      <c r="F28" s="27"/>
      <c r="G28" s="27"/>
      <c r="H28" s="27"/>
      <c r="I28" s="27"/>
      <c r="J28" s="27"/>
      <c r="K28" s="24"/>
      <c r="L28" s="27"/>
      <c r="M28" s="24"/>
    </row>
    <row r="29" spans="1:13" ht="12.75">
      <c r="A29" s="18" t="str">
        <f>Income!A52</f>
        <v>                  comparative figures for the cumulative period are not presented</v>
      </c>
      <c r="B29" s="18"/>
      <c r="C29" s="18"/>
      <c r="D29" s="18"/>
      <c r="E29" s="18"/>
      <c r="F29" s="27"/>
      <c r="G29" s="27"/>
      <c r="H29" s="27"/>
      <c r="I29" s="27"/>
      <c r="J29" s="27"/>
      <c r="K29" s="24"/>
      <c r="L29" s="27"/>
      <c r="M29" s="24"/>
    </row>
    <row r="30" spans="6:13" ht="12.75">
      <c r="F30" s="24"/>
      <c r="G30" s="24"/>
      <c r="H30" s="24"/>
      <c r="I30" s="24"/>
      <c r="J30" s="24"/>
      <c r="K30" s="24"/>
      <c r="L30" s="24"/>
      <c r="M30" s="24"/>
    </row>
    <row r="31" spans="6:13" ht="12.75">
      <c r="F31" s="24"/>
      <c r="G31" s="24"/>
      <c r="H31" s="24"/>
      <c r="I31" s="24"/>
      <c r="J31" s="24"/>
      <c r="K31" s="24"/>
      <c r="L31" s="24"/>
      <c r="M31" s="24"/>
    </row>
    <row r="32" spans="6:13" ht="12.75">
      <c r="F32" s="24"/>
      <c r="G32" s="24"/>
      <c r="H32" s="24"/>
      <c r="I32" s="24"/>
      <c r="J32" s="24"/>
      <c r="K32" s="24"/>
      <c r="L32" s="24"/>
      <c r="M32" s="24"/>
    </row>
    <row r="33" spans="6:13" ht="12.75">
      <c r="F33" s="24"/>
      <c r="G33" s="24"/>
      <c r="H33" s="24"/>
      <c r="I33" s="24"/>
      <c r="J33" s="24"/>
      <c r="K33" s="24"/>
      <c r="L33" s="24"/>
      <c r="M33" s="24"/>
    </row>
    <row r="34" spans="6:13" ht="12.75">
      <c r="F34" s="24"/>
      <c r="G34" s="24"/>
      <c r="H34" s="24"/>
      <c r="I34" s="24"/>
      <c r="J34" s="24"/>
      <c r="K34" s="24"/>
      <c r="L34" s="24"/>
      <c r="M34" s="24"/>
    </row>
    <row r="35" spans="6:13" ht="12.75">
      <c r="F35" s="24"/>
      <c r="G35" s="24"/>
      <c r="H35" s="24"/>
      <c r="I35" s="24"/>
      <c r="J35" s="24"/>
      <c r="K35" s="24"/>
      <c r="L35" s="24"/>
      <c r="M35" s="24"/>
    </row>
    <row r="36" spans="6:13" ht="12.75">
      <c r="F36" s="24"/>
      <c r="G36" s="24"/>
      <c r="H36" s="24"/>
      <c r="I36" s="24"/>
      <c r="J36" s="24"/>
      <c r="K36" s="24"/>
      <c r="L36" s="24"/>
      <c r="M36" s="24"/>
    </row>
    <row r="37" spans="6:13" ht="12.75">
      <c r="F37" s="24"/>
      <c r="G37" s="24"/>
      <c r="H37" s="24"/>
      <c r="I37" s="24"/>
      <c r="J37" s="24"/>
      <c r="K37" s="24"/>
      <c r="L37" s="24"/>
      <c r="M37" s="24"/>
    </row>
    <row r="38" spans="6:13" ht="12.75">
      <c r="F38" s="24"/>
      <c r="G38" s="24"/>
      <c r="H38" s="24"/>
      <c r="I38" s="24"/>
      <c r="J38" s="24"/>
      <c r="K38" s="24"/>
      <c r="L38" s="24"/>
      <c r="M38" s="24"/>
    </row>
    <row r="39" spans="6:13" ht="12.75">
      <c r="F39" s="24"/>
      <c r="G39" s="24"/>
      <c r="H39" s="24"/>
      <c r="I39" s="24"/>
      <c r="J39" s="24"/>
      <c r="K39" s="24"/>
      <c r="L39" s="24"/>
      <c r="M39" s="24"/>
    </row>
    <row r="40" spans="6:13" ht="12.75">
      <c r="F40" s="24"/>
      <c r="G40" s="24"/>
      <c r="H40" s="24"/>
      <c r="I40" s="24"/>
      <c r="J40" s="24"/>
      <c r="K40" s="24"/>
      <c r="L40" s="24"/>
      <c r="M40" s="24"/>
    </row>
    <row r="41" spans="6:13" ht="12.75">
      <c r="F41" s="24"/>
      <c r="G41" s="24"/>
      <c r="H41" s="24"/>
      <c r="I41" s="24"/>
      <c r="J41" s="24"/>
      <c r="K41" s="24"/>
      <c r="L41" s="24"/>
      <c r="M41" s="24"/>
    </row>
    <row r="42" spans="6:13" ht="12.75">
      <c r="F42" s="24"/>
      <c r="G42" s="24"/>
      <c r="H42" s="24"/>
      <c r="I42" s="24"/>
      <c r="J42" s="24"/>
      <c r="K42" s="24"/>
      <c r="L42" s="24"/>
      <c r="M42" s="24"/>
    </row>
    <row r="43" spans="6:13" ht="12.75">
      <c r="F43" s="24"/>
      <c r="G43" s="24"/>
      <c r="H43" s="24"/>
      <c r="I43" s="24"/>
      <c r="J43" s="24"/>
      <c r="K43" s="24"/>
      <c r="L43" s="24"/>
      <c r="M43" s="24"/>
    </row>
    <row r="44" spans="6:13" ht="12.75">
      <c r="F44" s="24"/>
      <c r="G44" s="24"/>
      <c r="H44" s="24"/>
      <c r="I44" s="24"/>
      <c r="J44" s="24"/>
      <c r="K44" s="24"/>
      <c r="L44" s="24"/>
      <c r="M44" s="24"/>
    </row>
    <row r="45" spans="6:13" ht="12.75">
      <c r="F45" s="24"/>
      <c r="G45" s="24"/>
      <c r="H45" s="24"/>
      <c r="I45" s="24"/>
      <c r="J45" s="24"/>
      <c r="K45" s="24"/>
      <c r="L45" s="24"/>
      <c r="M45" s="24"/>
    </row>
    <row r="46" spans="6:13" ht="12.75">
      <c r="F46" s="24"/>
      <c r="G46" s="24"/>
      <c r="H46" s="24"/>
      <c r="I46" s="24"/>
      <c r="J46" s="24"/>
      <c r="K46" s="24"/>
      <c r="L46" s="24"/>
      <c r="M46" s="24"/>
    </row>
    <row r="47" spans="6:13" ht="12.75">
      <c r="F47" s="24"/>
      <c r="G47" s="24"/>
      <c r="H47" s="24"/>
      <c r="I47" s="24"/>
      <c r="J47" s="24"/>
      <c r="K47" s="24"/>
      <c r="L47" s="24"/>
      <c r="M47" s="24"/>
    </row>
    <row r="48" spans="6:13" ht="12.75">
      <c r="F48" s="24"/>
      <c r="G48" s="24"/>
      <c r="H48" s="24"/>
      <c r="I48" s="24"/>
      <c r="J48" s="24"/>
      <c r="K48" s="24"/>
      <c r="L48" s="24"/>
      <c r="M48" s="24"/>
    </row>
    <row r="49" spans="6:13" ht="12.75">
      <c r="F49" s="24"/>
      <c r="G49" s="24"/>
      <c r="H49" s="24"/>
      <c r="I49" s="24"/>
      <c r="J49" s="24"/>
      <c r="K49" s="24"/>
      <c r="L49" s="24"/>
      <c r="M49" s="24"/>
    </row>
    <row r="50" spans="6:13" ht="12.75">
      <c r="F50" s="24"/>
      <c r="G50" s="24"/>
      <c r="H50" s="24"/>
      <c r="I50" s="24"/>
      <c r="J50" s="24"/>
      <c r="K50" s="24"/>
      <c r="L50" s="24"/>
      <c r="M50" s="24"/>
    </row>
    <row r="51" spans="6:13" ht="12.75">
      <c r="F51" s="24"/>
      <c r="G51" s="24"/>
      <c r="H51" s="24"/>
      <c r="I51" s="24"/>
      <c r="J51" s="24"/>
      <c r="K51" s="24"/>
      <c r="L51" s="24"/>
      <c r="M51" s="24"/>
    </row>
    <row r="52" spans="6:13" ht="12.75">
      <c r="F52" s="24"/>
      <c r="G52" s="24"/>
      <c r="H52" s="24"/>
      <c r="I52" s="24"/>
      <c r="J52" s="24"/>
      <c r="K52" s="24"/>
      <c r="L52" s="24"/>
      <c r="M52" s="24"/>
    </row>
    <row r="53" spans="6:13" ht="12.75">
      <c r="F53" s="24"/>
      <c r="G53" s="24"/>
      <c r="H53" s="24"/>
      <c r="I53" s="24"/>
      <c r="J53" s="24"/>
      <c r="K53" s="24"/>
      <c r="L53" s="24"/>
      <c r="M53" s="24"/>
    </row>
  </sheetData>
  <printOptions horizontalCentered="1"/>
  <pageMargins left="0.2755905511811024" right="0.3937007874015748" top="0.1968503937007874" bottom="0.1968503937007874" header="0.3937007874015748" footer="0.3937007874015748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msong</cp:lastModifiedBy>
  <cp:lastPrinted>2008-05-22T03:27:04Z</cp:lastPrinted>
  <dcterms:created xsi:type="dcterms:W3CDTF">2002-11-15T09:17:45Z</dcterms:created>
  <dcterms:modified xsi:type="dcterms:W3CDTF">2008-05-23T08:40:02Z</dcterms:modified>
  <cp:category/>
  <cp:version/>
  <cp:contentType/>
  <cp:contentStatus/>
</cp:coreProperties>
</file>